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scley\Documents\1UFV\1 PPGADM\Processo Seletivo\2022-2023\"/>
    </mc:Choice>
  </mc:AlternateContent>
  <xr:revisionPtr revIDLastSave="0" documentId="13_ncr:1_{283CA8E3-E6D5-4A88-8EE6-7C1DAE5C5D21}" xr6:coauthVersionLast="47" xr6:coauthVersionMax="47" xr10:uidLastSave="{00000000-0000-0000-0000-000000000000}"/>
  <bookViews>
    <workbookView xWindow="-120" yWindow="-120" windowWidth="29040" windowHeight="15720" xr2:uid="{E379DFD5-18F6-4349-99EC-93D6934FA32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6" i="1"/>
  <c r="F26" i="1"/>
  <c r="F27" i="1"/>
  <c r="F34" i="1"/>
  <c r="F35" i="1"/>
  <c r="F36" i="1"/>
  <c r="F37" i="1"/>
  <c r="F42" i="1"/>
  <c r="F43" i="1"/>
  <c r="F44" i="1"/>
  <c r="F45" i="1"/>
  <c r="F46" i="1"/>
  <c r="F47" i="1"/>
  <c r="F48" i="1"/>
  <c r="F50" i="1"/>
  <c r="F51" i="1"/>
  <c r="F52" i="1"/>
  <c r="F53" i="1"/>
  <c r="F49" i="1"/>
  <c r="F38" i="1"/>
  <c r="F29" i="1"/>
  <c r="F30" i="1"/>
  <c r="F28" i="1"/>
  <c r="F17" i="1"/>
  <c r="F18" i="1"/>
  <c r="F19" i="1"/>
  <c r="F20" i="1"/>
  <c r="F21" i="1"/>
  <c r="F22" i="1"/>
  <c r="F23" i="1"/>
  <c r="F24" i="1"/>
  <c r="F25" i="1"/>
  <c r="F12" i="1"/>
  <c r="F54" i="1" l="1"/>
  <c r="F55" i="1" s="1"/>
  <c r="F31" i="1"/>
  <c r="F32" i="1" s="1"/>
  <c r="F39" i="1"/>
  <c r="F40" i="1" s="1"/>
  <c r="F13" i="1"/>
  <c r="F14" i="1" s="1"/>
  <c r="F57" i="1" l="1"/>
</calcChain>
</file>

<file path=xl/sharedStrings.xml><?xml version="1.0" encoding="utf-8"?>
<sst xmlns="http://schemas.openxmlformats.org/spreadsheetml/2006/main" count="124" uniqueCount="79">
  <si>
    <t>Data:</t>
  </si>
  <si>
    <t>Pontos</t>
  </si>
  <si>
    <t>Limite*</t>
  </si>
  <si>
    <t>1 – ESPECIALIZAÇÃO</t>
  </si>
  <si>
    <t>1.2 Diploma de Curso de Especialização concluído em outras áreas de conhecimento (carga horária &gt; 360 horas)</t>
  </si>
  <si>
    <t>Subtotal 1</t>
  </si>
  <si>
    <t>Pontuação do Subtotal 1 x Peso 1 =</t>
  </si>
  <si>
    <t>2.1 Artigo científico publicado ou com aceite final em periódicos com classificação Qualis A1 ou (JCR &gt;1,4)</t>
  </si>
  <si>
    <t>pontos/publicação</t>
  </si>
  <si>
    <t>SL</t>
  </si>
  <si>
    <t>2.2 Artigo científico publicado ou com aceite final em periódicos com classificação Qualis A2 ou (1,4 &gt;= JCR &gt; 0,7)</t>
  </si>
  <si>
    <t>ponto/publicação</t>
  </si>
  <si>
    <t>2.9 Trabalho científico completo publicado ou com aceite final em anais de eventos internacionais científicos da área realizados fora do Brasil</t>
  </si>
  <si>
    <t>2.11 Trabalho científico completo publicado ou com aceite final em anais de eventos científicos com ISSN, não especificados no item anterior.</t>
  </si>
  <si>
    <t>2.12 Resumos com comprovante de apresentação oral em eventos científicos</t>
  </si>
  <si>
    <t>2.13 Livro escrito em autoria ou coautoria pelo candidato, relacionado a área com ISBN</t>
  </si>
  <si>
    <t>2.14 Livro organizado em autoria ou coautoria pelo candidato, relacionado a área com ISBN</t>
  </si>
  <si>
    <t>2.15 Capítulo de livro relacionado a área com ISBN</t>
  </si>
  <si>
    <t>Subtotal 2</t>
  </si>
  <si>
    <t>Pontuação do Subtotal 2 x Peso 4 =</t>
  </si>
  <si>
    <t>3 – EXPERIÊNCIA CIENTÍFICA</t>
  </si>
  <si>
    <t>3.1 Atividade de Iniciação Científica (bolsista financiado por agência de fomento) com certificado</t>
  </si>
  <si>
    <t>pontos/semestre</t>
  </si>
  <si>
    <t>3.2 Atividade de Iniciação Científica (voluntário) com certificado</t>
  </si>
  <si>
    <t>3.3 Membro do PET com certificado</t>
  </si>
  <si>
    <t>3.4 Bolsa de Pesquisa para graduado (Apoio técnico)</t>
  </si>
  <si>
    <t>3.5 Premiação científica de distinção no ensino superior</t>
  </si>
  <si>
    <t>pontos/premiação</t>
  </si>
  <si>
    <t>Subtotal 3</t>
  </si>
  <si>
    <t>Pontuação do Subtotal 3 x Peso 3 =</t>
  </si>
  <si>
    <t>4 – EXPERIÊNCIA PROFISSIONAL / ACADÊMICA</t>
  </si>
  <si>
    <t>4.1 Aulas ministradas na graduação e pós-graduação na área</t>
  </si>
  <si>
    <t>pontos/disciplina no semestre</t>
  </si>
  <si>
    <t>4.2 Atuação profissional comprovada em Administração Pública (exceto docência e estágio)</t>
  </si>
  <si>
    <t>pontos/ano</t>
  </si>
  <si>
    <t>4.3 Tutoria/Monitoria/Bolsa de Ensino/Extensão em cursos de graduação ou pós-graduação</t>
  </si>
  <si>
    <t>pontos/disciplina/ semestre</t>
  </si>
  <si>
    <t>4.4 Membro de Empresa Junior</t>
  </si>
  <si>
    <t>pontos/ semestre</t>
  </si>
  <si>
    <t>4.5 Orientação em iniciação científica ou bolsistas PET</t>
  </si>
  <si>
    <t>ponto/orientado/ ano</t>
  </si>
  <si>
    <t>4.6 Orientação em trabalhos de conclusão de curso</t>
  </si>
  <si>
    <t>ponto/orientado</t>
  </si>
  <si>
    <t>pontos/projeto</t>
  </si>
  <si>
    <t>4.8 Membro de projeto de pesquisa/extensão financiado por agência de fomento ou organização particular</t>
  </si>
  <si>
    <t>4.9 Membro de comissão organizadora de evento cientifico</t>
  </si>
  <si>
    <t>ponto/evento</t>
  </si>
  <si>
    <t>4.10 Participação em banca de trabalho de conclusão de curso</t>
  </si>
  <si>
    <t>pontos/banca</t>
  </si>
  <si>
    <t>4.11 Ministrante de curso de extensão universitária ou capacitações correlacionadas a área com carga horária mínima de 4h</t>
  </si>
  <si>
    <t>pontos/curso</t>
  </si>
  <si>
    <t>4.12 Estágio ou intercâmbio realizado no exterior</t>
  </si>
  <si>
    <t>Subtotal 4</t>
  </si>
  <si>
    <t>Pontuação do Subtotal 4 x Peso 2 =</t>
  </si>
  <si>
    <t>TOTAL DA PLANILHA (Somatório de Subtotal 1 a 4)</t>
  </si>
  <si>
    <r>
      <t xml:space="preserve">4.7 Coordenador de projeto de pesquisa/extensão </t>
    </r>
    <r>
      <rPr>
        <b/>
        <sz val="9"/>
        <color theme="1"/>
        <rFont val="Arial"/>
        <family val="2"/>
      </rPr>
      <t xml:space="preserve">financiado </t>
    </r>
    <r>
      <rPr>
        <sz val="9"/>
        <color theme="1"/>
        <rFont val="Arial"/>
        <family val="2"/>
      </rPr>
      <t>por agência de fomento</t>
    </r>
  </si>
  <si>
    <t>Legenda: SL: Sem Limite. * Pontuação por semestre ou ano poderá também ser considerada proporcional (quando for o caso); ** Na ausência de classificação Qualis, o artigo do periódico será considerado, se houver, pelo JCR = Journal Citation Reports – é uma base bibliométrica indexado no Web of Science, considerado pelo comitê de área na CAPES em Administração Pública e de Empresas, Ciências Contábeis e Turismo.</t>
  </si>
  <si>
    <t>Total (Pontos x Limite)</t>
  </si>
  <si>
    <t>Contabilidade no Setor Público e Finanças Públicas</t>
  </si>
  <si>
    <t>Desenvolvimento, Inovação e Indústria</t>
  </si>
  <si>
    <t>Governo, Organizações e Sociedade Civil</t>
  </si>
  <si>
    <t>Políticas Públicas</t>
  </si>
  <si>
    <t>Marcar com x:</t>
  </si>
  <si>
    <r>
      <t>LINHA DE PESQUISA</t>
    </r>
    <r>
      <rPr>
        <sz val="9"/>
        <color theme="1"/>
        <rFont val="Arial"/>
        <family val="2"/>
      </rPr>
      <t xml:space="preserve"> </t>
    </r>
  </si>
  <si>
    <t>NÍVEL MESTRADO</t>
  </si>
  <si>
    <t>1.1 Diploma de Curso de Especialização concluído na área de Administração Pública e de Empresas, Ciências Contábeis e Turismo (carga horária &gt; 360 horas)</t>
  </si>
  <si>
    <t>obs: (Somente será considerado para fins de pontuação apenas um diploma)</t>
  </si>
  <si>
    <t>Quantidade</t>
  </si>
  <si>
    <r>
      <t xml:space="preserve">CANDIDATO (A): </t>
    </r>
    <r>
      <rPr>
        <b/>
        <sz val="9"/>
        <color rgb="FFFF0000"/>
        <rFont val="Arial"/>
        <family val="2"/>
      </rPr>
      <t xml:space="preserve">  </t>
    </r>
  </si>
  <si>
    <t>Preencher as células que estão na cor CINZA</t>
  </si>
  <si>
    <t>Numeração da Página(s) do comprovante</t>
  </si>
  <si>
    <t>2.10 Trabalho científico completo publicado ou com aceite final em anais de eventos nacionais científicos da área realizados pelas sociedades acadêmicas aderentes às linhas de pesquisa do PPGAdm..</t>
  </si>
  <si>
    <t>2 - PUBLICAÇÕES (QUALIS/CAPES – área: Administração Pública e de Empresas, Ciências Contábeis e Turismo ou possuir JCR**) – Serão consideradas as dos últimos 5 anos</t>
  </si>
  <si>
    <t>2.3 Artigo científico publicado ou com aceite final em periódicos com classificação Qualis A3 ou (0,7 &gt;= JCR &gt; 0)</t>
  </si>
  <si>
    <t>2.4 Artigo científico publicado ou com aceite final em periódicos com classificação Qualis A4</t>
  </si>
  <si>
    <t>2.5 Artigo científico publicado ou com aceite final em periódicos com classificação Qualis B1</t>
  </si>
  <si>
    <t>2.6 Artigo científico publicado ou com aceite final em periódicos com classificação Qualis B2</t>
  </si>
  <si>
    <t>2.7 Artigo científico publicado ou com aceite final em periódicos com classificação Qualis B3</t>
  </si>
  <si>
    <t>2.8 Artigo científico publicado ou com aceite final em periódicos com classificação Qualis B4.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</si>
</sst>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7" borderId="6" xfId="0" applyFont="1" applyFill="1" applyBorder="1" applyAlignment="1" applyProtection="1">
      <alignment vertical="top" wrapText="1"/>
      <protection locked="0"/>
    </xf>
    <xf numFmtId="0" fontId="4" fillId="7" borderId="6" xfId="0" applyFont="1" applyFill="1" applyBorder="1" applyAlignment="1" applyProtection="1">
      <alignment vertical="center" wrapText="1"/>
      <protection locked="0"/>
    </xf>
    <xf numFmtId="0" fontId="0" fillId="9" borderId="6" xfId="0" applyFill="1" applyBorder="1" applyProtection="1">
      <protection locked="0"/>
    </xf>
    <xf numFmtId="0" fontId="12" fillId="6" borderId="6" xfId="0" applyFont="1" applyFill="1" applyBorder="1" applyAlignment="1">
      <alignment horizontal="center" vertical="center"/>
    </xf>
    <xf numFmtId="0" fontId="5" fillId="2" borderId="0" xfId="0" applyFont="1" applyFill="1"/>
    <xf numFmtId="0" fontId="0" fillId="2" borderId="0" xfId="0" applyFill="1"/>
    <xf numFmtId="0" fontId="10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9" fillId="4" borderId="6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0" fontId="3" fillId="8" borderId="2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11" fillId="6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A753-A518-41F5-9238-A476AB945F31}">
  <dimension ref="A1:G58"/>
  <sheetViews>
    <sheetView tabSelected="1" zoomScale="80" zoomScaleNormal="80" workbookViewId="0">
      <selection activeCell="G21" sqref="G21"/>
    </sheetView>
  </sheetViews>
  <sheetFormatPr defaultColWidth="8.7109375" defaultRowHeight="15" x14ac:dyDescent="0.25"/>
  <cols>
    <col min="1" max="1" width="92.5703125" style="5" bestFit="1" customWidth="1"/>
    <col min="2" max="2" width="23.5703125" style="5" bestFit="1" customWidth="1"/>
    <col min="3" max="3" width="6.42578125" style="5" bestFit="1" customWidth="1"/>
    <col min="4" max="4" width="9.140625" style="5" customWidth="1"/>
    <col min="5" max="5" width="13" style="5" bestFit="1" customWidth="1"/>
    <col min="6" max="6" width="14.42578125" style="6" customWidth="1"/>
    <col min="7" max="7" width="18.140625" style="6" customWidth="1"/>
    <col min="8" max="16384" width="8.7109375" style="6"/>
  </cols>
  <sheetData>
    <row r="1" spans="1:7" ht="19.5" thickBot="1" x14ac:dyDescent="0.3">
      <c r="A1" s="4" t="s">
        <v>69</v>
      </c>
    </row>
    <row r="2" spans="1:7" ht="33.950000000000003" customHeight="1" thickBot="1" x14ac:dyDescent="0.3">
      <c r="A2" s="22" t="s">
        <v>68</v>
      </c>
      <c r="B2" s="23"/>
      <c r="C2" s="24" t="s">
        <v>0</v>
      </c>
      <c r="D2" s="25"/>
      <c r="E2" s="26"/>
    </row>
    <row r="3" spans="1:7" ht="15.75" thickBot="1" x14ac:dyDescent="0.3">
      <c r="A3" s="31" t="s">
        <v>64</v>
      </c>
      <c r="B3" s="31"/>
      <c r="C3" s="31"/>
      <c r="D3" s="31"/>
      <c r="E3" s="31"/>
    </row>
    <row r="4" spans="1:7" ht="15.75" thickBot="1" x14ac:dyDescent="0.3">
      <c r="A4" s="31" t="s">
        <v>63</v>
      </c>
      <c r="B4" s="31"/>
      <c r="C4" s="31"/>
      <c r="D4" s="31"/>
      <c r="E4" s="7" t="s">
        <v>62</v>
      </c>
    </row>
    <row r="5" spans="1:7" ht="15.75" thickBot="1" x14ac:dyDescent="0.3">
      <c r="A5" s="32" t="s">
        <v>58</v>
      </c>
      <c r="B5" s="32"/>
      <c r="C5" s="32"/>
      <c r="D5" s="32"/>
      <c r="E5" s="1"/>
    </row>
    <row r="6" spans="1:7" ht="15.75" thickBot="1" x14ac:dyDescent="0.3">
      <c r="A6" s="32" t="s">
        <v>59</v>
      </c>
      <c r="B6" s="32"/>
      <c r="C6" s="32"/>
      <c r="D6" s="32"/>
      <c r="E6" s="1"/>
    </row>
    <row r="7" spans="1:7" ht="15.75" thickBot="1" x14ac:dyDescent="0.3">
      <c r="A7" s="32" t="s">
        <v>60</v>
      </c>
      <c r="B7" s="32"/>
      <c r="C7" s="32"/>
      <c r="D7" s="32"/>
      <c r="E7" s="1"/>
    </row>
    <row r="8" spans="1:7" ht="15.75" thickBot="1" x14ac:dyDescent="0.3">
      <c r="A8" s="32" t="s">
        <v>61</v>
      </c>
      <c r="B8" s="32"/>
      <c r="C8" s="32"/>
      <c r="D8" s="32"/>
      <c r="E8" s="1"/>
    </row>
    <row r="9" spans="1:7" ht="15.75" thickBot="1" x14ac:dyDescent="0.3">
      <c r="A9" s="28"/>
      <c r="B9" s="29"/>
      <c r="C9" s="29"/>
      <c r="D9" s="29"/>
      <c r="E9" s="30"/>
    </row>
    <row r="10" spans="1:7" ht="36.75" thickBot="1" x14ac:dyDescent="0.3">
      <c r="A10" s="35" t="s">
        <v>3</v>
      </c>
      <c r="B10" s="36"/>
      <c r="C10" s="8" t="s">
        <v>1</v>
      </c>
      <c r="D10" s="8" t="s">
        <v>2</v>
      </c>
      <c r="E10" s="9" t="s">
        <v>67</v>
      </c>
      <c r="F10" s="8" t="s">
        <v>57</v>
      </c>
      <c r="G10" s="9" t="s">
        <v>70</v>
      </c>
    </row>
    <row r="11" spans="1:7" ht="25.5" customHeight="1" thickBot="1" x14ac:dyDescent="0.3">
      <c r="A11" s="32" t="s">
        <v>65</v>
      </c>
      <c r="B11" s="32"/>
      <c r="C11" s="10">
        <v>3</v>
      </c>
      <c r="D11" s="10">
        <v>1</v>
      </c>
      <c r="E11" s="2"/>
      <c r="F11" s="11">
        <f>C11*D11*E11</f>
        <v>0</v>
      </c>
      <c r="G11" s="3"/>
    </row>
    <row r="12" spans="1:7" ht="15.75" thickBot="1" x14ac:dyDescent="0.3">
      <c r="A12" s="32" t="s">
        <v>4</v>
      </c>
      <c r="B12" s="32"/>
      <c r="C12" s="10">
        <v>1</v>
      </c>
      <c r="D12" s="10">
        <v>1</v>
      </c>
      <c r="E12" s="2"/>
      <c r="F12" s="11">
        <f>C12*D12*E12</f>
        <v>0</v>
      </c>
      <c r="G12" s="3"/>
    </row>
    <row r="13" spans="1:7" ht="15.75" thickBot="1" x14ac:dyDescent="0.3">
      <c r="A13" s="45" t="s">
        <v>66</v>
      </c>
      <c r="B13" s="45"/>
      <c r="C13" s="41" t="s">
        <v>5</v>
      </c>
      <c r="D13" s="42"/>
      <c r="E13" s="43"/>
      <c r="F13" s="12">
        <f>SUM(F11:F12)</f>
        <v>0</v>
      </c>
    </row>
    <row r="14" spans="1:7" ht="15" customHeight="1" thickBot="1" x14ac:dyDescent="0.3">
      <c r="A14" s="44" t="s">
        <v>6</v>
      </c>
      <c r="B14" s="44"/>
      <c r="C14" s="44"/>
      <c r="D14" s="44"/>
      <c r="E14" s="44"/>
      <c r="F14" s="13">
        <f>F13*1</f>
        <v>0</v>
      </c>
    </row>
    <row r="15" spans="1:7" ht="35.1" customHeight="1" thickBot="1" x14ac:dyDescent="0.3">
      <c r="A15" s="34" t="s">
        <v>72</v>
      </c>
      <c r="B15" s="34"/>
      <c r="C15" s="8" t="s">
        <v>1</v>
      </c>
      <c r="D15" s="8" t="s">
        <v>2</v>
      </c>
      <c r="E15" s="9" t="s">
        <v>67</v>
      </c>
      <c r="F15" s="8" t="s">
        <v>57</v>
      </c>
      <c r="G15" s="9" t="s">
        <v>70</v>
      </c>
    </row>
    <row r="16" spans="1:7" ht="15.75" thickBot="1" x14ac:dyDescent="0.3">
      <c r="A16" s="14" t="s">
        <v>7</v>
      </c>
      <c r="B16" s="15" t="s">
        <v>8</v>
      </c>
      <c r="C16" s="10">
        <v>30</v>
      </c>
      <c r="D16" s="10" t="s">
        <v>9</v>
      </c>
      <c r="E16" s="2"/>
      <c r="F16" s="11">
        <f>E16*C16</f>
        <v>0</v>
      </c>
      <c r="G16" s="3"/>
    </row>
    <row r="17" spans="1:7" ht="15.6" customHeight="1" thickBot="1" x14ac:dyDescent="0.3">
      <c r="A17" s="14" t="s">
        <v>10</v>
      </c>
      <c r="B17" s="15" t="s">
        <v>8</v>
      </c>
      <c r="C17" s="10">
        <v>24</v>
      </c>
      <c r="D17" s="10" t="s">
        <v>9</v>
      </c>
      <c r="E17" s="2"/>
      <c r="F17" s="11">
        <f t="shared" ref="F17:F25" si="0">E17*C17</f>
        <v>0</v>
      </c>
      <c r="G17" s="3"/>
    </row>
    <row r="18" spans="1:7" ht="15.75" thickBot="1" x14ac:dyDescent="0.3">
      <c r="A18" s="14" t="s">
        <v>73</v>
      </c>
      <c r="B18" s="15" t="s">
        <v>8</v>
      </c>
      <c r="C18" s="10">
        <v>18</v>
      </c>
      <c r="D18" s="10" t="s">
        <v>9</v>
      </c>
      <c r="E18" s="2"/>
      <c r="F18" s="11">
        <f t="shared" si="0"/>
        <v>0</v>
      </c>
      <c r="G18" s="3"/>
    </row>
    <row r="19" spans="1:7" ht="15.75" thickBot="1" x14ac:dyDescent="0.3">
      <c r="A19" s="14" t="s">
        <v>74</v>
      </c>
      <c r="B19" s="15" t="s">
        <v>8</v>
      </c>
      <c r="C19" s="10">
        <v>14</v>
      </c>
      <c r="D19" s="10" t="s">
        <v>9</v>
      </c>
      <c r="E19" s="2"/>
      <c r="F19" s="11">
        <f t="shared" si="0"/>
        <v>0</v>
      </c>
      <c r="G19" s="3"/>
    </row>
    <row r="20" spans="1:7" ht="15.75" thickBot="1" x14ac:dyDescent="0.3">
      <c r="A20" s="14" t="s">
        <v>75</v>
      </c>
      <c r="B20" s="15" t="s">
        <v>8</v>
      </c>
      <c r="C20" s="10">
        <v>8</v>
      </c>
      <c r="D20" s="10" t="s">
        <v>9</v>
      </c>
      <c r="E20" s="2"/>
      <c r="F20" s="11">
        <f t="shared" si="0"/>
        <v>0</v>
      </c>
      <c r="G20" s="3"/>
    </row>
    <row r="21" spans="1:7" ht="15.75" thickBot="1" x14ac:dyDescent="0.3">
      <c r="A21" s="14" t="s">
        <v>76</v>
      </c>
      <c r="B21" s="15" t="s">
        <v>8</v>
      </c>
      <c r="C21" s="10">
        <v>5</v>
      </c>
      <c r="D21" s="10" t="s">
        <v>9</v>
      </c>
      <c r="E21" s="2"/>
      <c r="F21" s="11">
        <f t="shared" si="0"/>
        <v>0</v>
      </c>
      <c r="G21" s="3"/>
    </row>
    <row r="22" spans="1:7" ht="15.75" thickBot="1" x14ac:dyDescent="0.3">
      <c r="A22" s="14" t="s">
        <v>77</v>
      </c>
      <c r="B22" s="15" t="s">
        <v>8</v>
      </c>
      <c r="C22" s="10">
        <v>3</v>
      </c>
      <c r="D22" s="10" t="s">
        <v>9</v>
      </c>
      <c r="E22" s="2"/>
      <c r="F22" s="11">
        <f t="shared" si="0"/>
        <v>0</v>
      </c>
      <c r="G22" s="3"/>
    </row>
    <row r="23" spans="1:7" ht="15.75" thickBot="1" x14ac:dyDescent="0.3">
      <c r="A23" s="14" t="s">
        <v>78</v>
      </c>
      <c r="B23" s="15" t="s">
        <v>11</v>
      </c>
      <c r="C23" s="10">
        <v>1</v>
      </c>
      <c r="D23" s="10" t="s">
        <v>9</v>
      </c>
      <c r="E23" s="2"/>
      <c r="F23" s="11">
        <f t="shared" si="0"/>
        <v>0</v>
      </c>
      <c r="G23" s="3"/>
    </row>
    <row r="24" spans="1:7" ht="24.75" thickBot="1" x14ac:dyDescent="0.3">
      <c r="A24" s="14" t="s">
        <v>12</v>
      </c>
      <c r="B24" s="15" t="s">
        <v>8</v>
      </c>
      <c r="C24" s="10">
        <v>4</v>
      </c>
      <c r="D24" s="10" t="s">
        <v>9</v>
      </c>
      <c r="E24" s="2"/>
      <c r="F24" s="16">
        <f t="shared" si="0"/>
        <v>0</v>
      </c>
      <c r="G24" s="3"/>
    </row>
    <row r="25" spans="1:7" ht="27.6" customHeight="1" thickBot="1" x14ac:dyDescent="0.3">
      <c r="A25" s="14" t="s">
        <v>71</v>
      </c>
      <c r="B25" s="15" t="s">
        <v>8</v>
      </c>
      <c r="C25" s="10">
        <v>3</v>
      </c>
      <c r="D25" s="10" t="s">
        <v>9</v>
      </c>
      <c r="E25" s="2"/>
      <c r="F25" s="16">
        <f t="shared" si="0"/>
        <v>0</v>
      </c>
      <c r="G25" s="3"/>
    </row>
    <row r="26" spans="1:7" ht="24" customHeight="1" thickBot="1" x14ac:dyDescent="0.3">
      <c r="A26" s="14" t="s">
        <v>13</v>
      </c>
      <c r="B26" s="15" t="s">
        <v>8</v>
      </c>
      <c r="C26" s="10">
        <v>2</v>
      </c>
      <c r="D26" s="10">
        <v>5</v>
      </c>
      <c r="E26" s="2"/>
      <c r="F26" s="16">
        <f>(IF(E26&gt;D26,D26,E26))*C26</f>
        <v>0</v>
      </c>
      <c r="G26" s="3"/>
    </row>
    <row r="27" spans="1:7" ht="15.75" thickBot="1" x14ac:dyDescent="0.3">
      <c r="A27" s="14" t="s">
        <v>14</v>
      </c>
      <c r="B27" s="15" t="s">
        <v>11</v>
      </c>
      <c r="C27" s="10">
        <v>0.5</v>
      </c>
      <c r="D27" s="10">
        <v>6</v>
      </c>
      <c r="E27" s="2"/>
      <c r="F27" s="11">
        <f>(IF(E27&gt;D27,D27,E27))*C27</f>
        <v>0</v>
      </c>
      <c r="G27" s="3"/>
    </row>
    <row r="28" spans="1:7" ht="15.75" thickBot="1" x14ac:dyDescent="0.3">
      <c r="A28" s="14" t="s">
        <v>15</v>
      </c>
      <c r="B28" s="15" t="s">
        <v>8</v>
      </c>
      <c r="C28" s="10">
        <v>15</v>
      </c>
      <c r="D28" s="10" t="s">
        <v>9</v>
      </c>
      <c r="E28" s="2"/>
      <c r="F28" s="11">
        <f t="shared" ref="F28:F30" si="1">E28*C28</f>
        <v>0</v>
      </c>
      <c r="G28" s="3"/>
    </row>
    <row r="29" spans="1:7" ht="15.75" thickBot="1" x14ac:dyDescent="0.3">
      <c r="A29" s="14" t="s">
        <v>16</v>
      </c>
      <c r="B29" s="15" t="s">
        <v>8</v>
      </c>
      <c r="C29" s="10">
        <v>10</v>
      </c>
      <c r="D29" s="10" t="s">
        <v>9</v>
      </c>
      <c r="E29" s="2"/>
      <c r="F29" s="11">
        <f t="shared" si="1"/>
        <v>0</v>
      </c>
      <c r="G29" s="3"/>
    </row>
    <row r="30" spans="1:7" ht="15.75" thickBot="1" x14ac:dyDescent="0.3">
      <c r="A30" s="14" t="s">
        <v>17</v>
      </c>
      <c r="B30" s="15" t="s">
        <v>8</v>
      </c>
      <c r="C30" s="10">
        <v>8</v>
      </c>
      <c r="D30" s="10" t="s">
        <v>9</v>
      </c>
      <c r="E30" s="2"/>
      <c r="F30" s="11">
        <f t="shared" si="1"/>
        <v>0</v>
      </c>
      <c r="G30" s="3"/>
    </row>
    <row r="31" spans="1:7" ht="15.75" thickBot="1" x14ac:dyDescent="0.3">
      <c r="A31" s="41" t="s">
        <v>18</v>
      </c>
      <c r="B31" s="42"/>
      <c r="C31" s="42"/>
      <c r="D31" s="42"/>
      <c r="E31" s="43"/>
      <c r="F31" s="12">
        <f>SUM(F16:F30)</f>
        <v>0</v>
      </c>
    </row>
    <row r="32" spans="1:7" ht="15" customHeight="1" thickBot="1" x14ac:dyDescent="0.3">
      <c r="A32" s="44" t="s">
        <v>19</v>
      </c>
      <c r="B32" s="44"/>
      <c r="C32" s="44"/>
      <c r="D32" s="44"/>
      <c r="E32" s="44"/>
      <c r="F32" s="13">
        <f>F31*4</f>
        <v>0</v>
      </c>
    </row>
    <row r="33" spans="1:7" ht="36.75" thickBot="1" x14ac:dyDescent="0.3">
      <c r="A33" s="17" t="s">
        <v>20</v>
      </c>
      <c r="B33" s="17"/>
      <c r="C33" s="8" t="s">
        <v>1</v>
      </c>
      <c r="D33" s="8" t="s">
        <v>2</v>
      </c>
      <c r="E33" s="18" t="s">
        <v>67</v>
      </c>
      <c r="F33" s="8" t="s">
        <v>57</v>
      </c>
      <c r="G33" s="19" t="s">
        <v>70</v>
      </c>
    </row>
    <row r="34" spans="1:7" ht="15.75" thickBot="1" x14ac:dyDescent="0.3">
      <c r="A34" s="14" t="s">
        <v>21</v>
      </c>
      <c r="B34" s="15" t="s">
        <v>22</v>
      </c>
      <c r="C34" s="10">
        <v>2</v>
      </c>
      <c r="D34" s="10">
        <v>4</v>
      </c>
      <c r="E34" s="2"/>
      <c r="F34" s="11">
        <f>(IF(E34&gt;4,4,E34))*C34</f>
        <v>0</v>
      </c>
      <c r="G34" s="3"/>
    </row>
    <row r="35" spans="1:7" ht="15.75" thickBot="1" x14ac:dyDescent="0.3">
      <c r="A35" s="14" t="s">
        <v>23</v>
      </c>
      <c r="B35" s="15" t="s">
        <v>22</v>
      </c>
      <c r="C35" s="10">
        <v>1.5</v>
      </c>
      <c r="D35" s="10">
        <v>4</v>
      </c>
      <c r="E35" s="2"/>
      <c r="F35" s="11">
        <f>(IF(E35&gt;4,4,E35))*C35</f>
        <v>0</v>
      </c>
      <c r="G35" s="3"/>
    </row>
    <row r="36" spans="1:7" ht="15.75" thickBot="1" x14ac:dyDescent="0.3">
      <c r="A36" s="14" t="s">
        <v>24</v>
      </c>
      <c r="B36" s="15" t="s">
        <v>22</v>
      </c>
      <c r="C36" s="10">
        <v>2</v>
      </c>
      <c r="D36" s="10">
        <v>4</v>
      </c>
      <c r="E36" s="2"/>
      <c r="F36" s="11">
        <f>(IF(E36&gt;4,4,E36))*C36</f>
        <v>0</v>
      </c>
      <c r="G36" s="3"/>
    </row>
    <row r="37" spans="1:7" ht="15.75" thickBot="1" x14ac:dyDescent="0.3">
      <c r="A37" s="14" t="s">
        <v>25</v>
      </c>
      <c r="B37" s="15" t="s">
        <v>22</v>
      </c>
      <c r="C37" s="10">
        <v>3</v>
      </c>
      <c r="D37" s="10">
        <v>4</v>
      </c>
      <c r="E37" s="2"/>
      <c r="F37" s="11">
        <f>(IF(E37&gt;4,4,E37))*C37</f>
        <v>0</v>
      </c>
      <c r="G37" s="3"/>
    </row>
    <row r="38" spans="1:7" ht="15.75" thickBot="1" x14ac:dyDescent="0.3">
      <c r="A38" s="14" t="s">
        <v>26</v>
      </c>
      <c r="B38" s="15" t="s">
        <v>27</v>
      </c>
      <c r="C38" s="10">
        <v>1</v>
      </c>
      <c r="D38" s="10">
        <v>2</v>
      </c>
      <c r="E38" s="2"/>
      <c r="F38" s="11">
        <f>(IF(E38&gt;4,4,E38))*C38</f>
        <v>0</v>
      </c>
      <c r="G38" s="3"/>
    </row>
    <row r="39" spans="1:7" ht="15.75" thickBot="1" x14ac:dyDescent="0.3">
      <c r="A39" s="41" t="s">
        <v>28</v>
      </c>
      <c r="B39" s="42"/>
      <c r="C39" s="42"/>
      <c r="D39" s="42"/>
      <c r="E39" s="43"/>
      <c r="F39" s="11">
        <f>SUM(F34:F38)</f>
        <v>0</v>
      </c>
    </row>
    <row r="40" spans="1:7" ht="15" customHeight="1" thickBot="1" x14ac:dyDescent="0.3">
      <c r="A40" s="38" t="s">
        <v>29</v>
      </c>
      <c r="B40" s="39"/>
      <c r="C40" s="39"/>
      <c r="D40" s="39"/>
      <c r="E40" s="40"/>
      <c r="F40" s="13">
        <f>F39*3</f>
        <v>0</v>
      </c>
    </row>
    <row r="41" spans="1:7" ht="36.75" thickBot="1" x14ac:dyDescent="0.3">
      <c r="A41" s="34" t="s">
        <v>30</v>
      </c>
      <c r="B41" s="34"/>
      <c r="C41" s="8" t="s">
        <v>1</v>
      </c>
      <c r="D41" s="8" t="s">
        <v>2</v>
      </c>
      <c r="E41" s="9" t="s">
        <v>67</v>
      </c>
      <c r="F41" s="8" t="s">
        <v>57</v>
      </c>
      <c r="G41" s="9" t="s">
        <v>70</v>
      </c>
    </row>
    <row r="42" spans="1:7" ht="24.75" thickBot="1" x14ac:dyDescent="0.3">
      <c r="A42" s="14" t="s">
        <v>31</v>
      </c>
      <c r="B42" s="15" t="s">
        <v>32</v>
      </c>
      <c r="C42" s="10">
        <v>1</v>
      </c>
      <c r="D42" s="10">
        <v>20</v>
      </c>
      <c r="E42" s="2"/>
      <c r="F42" s="11">
        <f t="shared" ref="F42:F48" si="2">(IF(E42&gt;D42,D42,E42))*C42</f>
        <v>0</v>
      </c>
      <c r="G42" s="3"/>
    </row>
    <row r="43" spans="1:7" ht="15.75" thickBot="1" x14ac:dyDescent="0.3">
      <c r="A43" s="14" t="s">
        <v>33</v>
      </c>
      <c r="B43" s="15" t="s">
        <v>34</v>
      </c>
      <c r="C43" s="10">
        <v>1</v>
      </c>
      <c r="D43" s="10">
        <v>3</v>
      </c>
      <c r="E43" s="2"/>
      <c r="F43" s="11">
        <f t="shared" si="2"/>
        <v>0</v>
      </c>
      <c r="G43" s="3"/>
    </row>
    <row r="44" spans="1:7" ht="15.75" thickBot="1" x14ac:dyDescent="0.3">
      <c r="A44" s="14" t="s">
        <v>35</v>
      </c>
      <c r="B44" s="15" t="s">
        <v>36</v>
      </c>
      <c r="C44" s="10">
        <v>1</v>
      </c>
      <c r="D44" s="10">
        <v>5</v>
      </c>
      <c r="E44" s="2"/>
      <c r="F44" s="11">
        <f t="shared" si="2"/>
        <v>0</v>
      </c>
      <c r="G44" s="3"/>
    </row>
    <row r="45" spans="1:7" ht="15.75" thickBot="1" x14ac:dyDescent="0.3">
      <c r="A45" s="14" t="s">
        <v>37</v>
      </c>
      <c r="B45" s="15" t="s">
        <v>38</v>
      </c>
      <c r="C45" s="10">
        <v>0.5</v>
      </c>
      <c r="D45" s="10">
        <v>4</v>
      </c>
      <c r="E45" s="2"/>
      <c r="F45" s="11">
        <f t="shared" si="2"/>
        <v>0</v>
      </c>
      <c r="G45" s="3"/>
    </row>
    <row r="46" spans="1:7" ht="15.75" thickBot="1" x14ac:dyDescent="0.3">
      <c r="A46" s="14" t="s">
        <v>39</v>
      </c>
      <c r="B46" s="15" t="s">
        <v>40</v>
      </c>
      <c r="C46" s="10">
        <v>1</v>
      </c>
      <c r="D46" s="10">
        <v>10</v>
      </c>
      <c r="E46" s="2"/>
      <c r="F46" s="11">
        <f t="shared" si="2"/>
        <v>0</v>
      </c>
      <c r="G46" s="3"/>
    </row>
    <row r="47" spans="1:7" ht="15.75" thickBot="1" x14ac:dyDescent="0.3">
      <c r="A47" s="14" t="s">
        <v>41</v>
      </c>
      <c r="B47" s="15" t="s">
        <v>42</v>
      </c>
      <c r="C47" s="10">
        <v>0.5</v>
      </c>
      <c r="D47" s="10">
        <v>10</v>
      </c>
      <c r="E47" s="2"/>
      <c r="F47" s="11">
        <f t="shared" si="2"/>
        <v>0</v>
      </c>
      <c r="G47" s="3"/>
    </row>
    <row r="48" spans="1:7" ht="15.75" thickBot="1" x14ac:dyDescent="0.3">
      <c r="A48" s="14" t="s">
        <v>55</v>
      </c>
      <c r="B48" s="15" t="s">
        <v>43</v>
      </c>
      <c r="C48" s="10">
        <v>3</v>
      </c>
      <c r="D48" s="10">
        <v>5</v>
      </c>
      <c r="E48" s="2"/>
      <c r="F48" s="11">
        <f t="shared" si="2"/>
        <v>0</v>
      </c>
      <c r="G48" s="3"/>
    </row>
    <row r="49" spans="1:7" ht="15.75" thickBot="1" x14ac:dyDescent="0.3">
      <c r="A49" s="14" t="s">
        <v>44</v>
      </c>
      <c r="B49" s="15" t="s">
        <v>43</v>
      </c>
      <c r="C49" s="10">
        <v>1</v>
      </c>
      <c r="D49" s="10">
        <v>5</v>
      </c>
      <c r="E49" s="2"/>
      <c r="F49" s="11">
        <f>(IF(E49&gt;D49,D49,E49))*C49</f>
        <v>0</v>
      </c>
      <c r="G49" s="3"/>
    </row>
    <row r="50" spans="1:7" ht="15.75" thickBot="1" x14ac:dyDescent="0.3">
      <c r="A50" s="14" t="s">
        <v>45</v>
      </c>
      <c r="B50" s="15" t="s">
        <v>46</v>
      </c>
      <c r="C50" s="10">
        <v>1</v>
      </c>
      <c r="D50" s="10">
        <v>5</v>
      </c>
      <c r="E50" s="2"/>
      <c r="F50" s="11">
        <f t="shared" ref="F50:F53" si="3">(IF(E50&gt;D50,D50,E50))*C50</f>
        <v>0</v>
      </c>
      <c r="G50" s="3"/>
    </row>
    <row r="51" spans="1:7" ht="15.75" thickBot="1" x14ac:dyDescent="0.3">
      <c r="A51" s="14" t="s">
        <v>47</v>
      </c>
      <c r="B51" s="15" t="s">
        <v>48</v>
      </c>
      <c r="C51" s="10">
        <v>0.5</v>
      </c>
      <c r="D51" s="10">
        <v>10</v>
      </c>
      <c r="E51" s="2"/>
      <c r="F51" s="11">
        <f t="shared" si="3"/>
        <v>0</v>
      </c>
      <c r="G51" s="3"/>
    </row>
    <row r="52" spans="1:7" ht="24.75" thickBot="1" x14ac:dyDescent="0.3">
      <c r="A52" s="14" t="s">
        <v>49</v>
      </c>
      <c r="B52" s="15" t="s">
        <v>50</v>
      </c>
      <c r="C52" s="10">
        <v>0.5</v>
      </c>
      <c r="D52" s="10">
        <v>4</v>
      </c>
      <c r="E52" s="2"/>
      <c r="F52" s="11">
        <f t="shared" si="3"/>
        <v>0</v>
      </c>
      <c r="G52" s="3"/>
    </row>
    <row r="53" spans="1:7" ht="15.75" thickBot="1" x14ac:dyDescent="0.3">
      <c r="A53" s="14" t="s">
        <v>51</v>
      </c>
      <c r="B53" s="15" t="s">
        <v>22</v>
      </c>
      <c r="C53" s="10">
        <v>0.5</v>
      </c>
      <c r="D53" s="10">
        <v>2</v>
      </c>
      <c r="E53" s="2"/>
      <c r="F53" s="11">
        <f t="shared" si="3"/>
        <v>0</v>
      </c>
      <c r="G53" s="3"/>
    </row>
    <row r="54" spans="1:7" ht="15.75" thickBot="1" x14ac:dyDescent="0.3">
      <c r="A54" s="41" t="s">
        <v>52</v>
      </c>
      <c r="B54" s="42"/>
      <c r="C54" s="42"/>
      <c r="D54" s="42"/>
      <c r="E54" s="43"/>
      <c r="F54" s="12">
        <f>SUM(F42:F53)</f>
        <v>0</v>
      </c>
    </row>
    <row r="55" spans="1:7" ht="15" customHeight="1" thickBot="1" x14ac:dyDescent="0.3">
      <c r="A55" s="38" t="s">
        <v>53</v>
      </c>
      <c r="B55" s="39"/>
      <c r="C55" s="39"/>
      <c r="D55" s="39"/>
      <c r="E55" s="40"/>
      <c r="F55" s="13">
        <f>F54*2</f>
        <v>0</v>
      </c>
    </row>
    <row r="56" spans="1:7" ht="15.75" thickBot="1" x14ac:dyDescent="0.3">
      <c r="A56" s="33"/>
      <c r="B56" s="33"/>
      <c r="C56" s="33"/>
      <c r="D56" s="33"/>
      <c r="E56" s="33"/>
      <c r="F56" s="20"/>
    </row>
    <row r="57" spans="1:7" ht="19.5" thickBot="1" x14ac:dyDescent="0.35">
      <c r="A57" s="37" t="s">
        <v>54</v>
      </c>
      <c r="B57" s="37"/>
      <c r="C57" s="37"/>
      <c r="D57" s="37"/>
      <c r="E57" s="37"/>
      <c r="F57" s="21">
        <f>F55+F40+F32+F14</f>
        <v>0</v>
      </c>
    </row>
    <row r="58" spans="1:7" ht="63.95" customHeight="1" x14ac:dyDescent="0.25">
      <c r="A58" s="27" t="s">
        <v>56</v>
      </c>
      <c r="B58" s="27"/>
      <c r="C58" s="27"/>
      <c r="D58" s="27"/>
      <c r="E58" s="27"/>
    </row>
  </sheetData>
  <sheetProtection algorithmName="SHA-512" hashValue="aVY8UnVPWkFQ/iEgQAq6uTXOrtEiRzhh3IMpbChzV8+Q15Omj92e/AZ90JF4iGuJr5OBlC3AdUkhpvNjgFAGDQ==" saltValue="hdejF4ZVuauy/XLNnB8JqQ==" spinCount="100000" sheet="1" objects="1" scenarios="1" selectLockedCells="1"/>
  <mergeCells count="26">
    <mergeCell ref="A55:E55"/>
    <mergeCell ref="A31:E31"/>
    <mergeCell ref="A14:E14"/>
    <mergeCell ref="A15:B15"/>
    <mergeCell ref="A13:B13"/>
    <mergeCell ref="A32:E32"/>
    <mergeCell ref="A39:E39"/>
    <mergeCell ref="A40:E40"/>
    <mergeCell ref="C13:E13"/>
    <mergeCell ref="A54:E54"/>
    <mergeCell ref="A2:B2"/>
    <mergeCell ref="C2:E2"/>
    <mergeCell ref="A58:E58"/>
    <mergeCell ref="A9:E9"/>
    <mergeCell ref="A3:E3"/>
    <mergeCell ref="A5:D5"/>
    <mergeCell ref="A6:D6"/>
    <mergeCell ref="A7:D7"/>
    <mergeCell ref="A8:D8"/>
    <mergeCell ref="A4:D4"/>
    <mergeCell ref="A11:B11"/>
    <mergeCell ref="A56:E56"/>
    <mergeCell ref="A41:B41"/>
    <mergeCell ref="A12:B12"/>
    <mergeCell ref="A10:B10"/>
    <mergeCell ref="A57:E5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Maria de Almeida</dc:creator>
  <cp:lastModifiedBy>wescley</cp:lastModifiedBy>
  <dcterms:created xsi:type="dcterms:W3CDTF">2020-08-31T13:10:52Z</dcterms:created>
  <dcterms:modified xsi:type="dcterms:W3CDTF">2023-09-25T19:49:50Z</dcterms:modified>
</cp:coreProperties>
</file>