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DAD\PPGADM\Coordenação PPGADM\Processos Seletivos\"/>
    </mc:Choice>
  </mc:AlternateContent>
  <xr:revisionPtr revIDLastSave="0" documentId="8_{076C90E0-5076-4C83-BFD0-B02D0E7C7425}" xr6:coauthVersionLast="47" xr6:coauthVersionMax="47" xr10:uidLastSave="{00000000-0000-0000-0000-000000000000}"/>
  <bookViews>
    <workbookView xWindow="19095" yWindow="0" windowWidth="19410" windowHeight="15585" xr2:uid="{0B0188DA-41FC-44AB-8885-47219A3C8E83}"/>
  </bookViews>
  <sheets>
    <sheet name="Mestrad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4" i="1"/>
  <c r="F24" i="1"/>
  <c r="F25" i="1"/>
  <c r="F32" i="1"/>
  <c r="F33" i="1"/>
  <c r="F37" i="1"/>
  <c r="F38" i="1"/>
  <c r="F34" i="1"/>
  <c r="F35" i="1"/>
  <c r="F40" i="1"/>
  <c r="F41" i="1"/>
  <c r="F52" i="1"/>
  <c r="F53" i="1"/>
  <c r="F55" i="1"/>
  <c r="F42" i="1"/>
  <c r="F43" i="1"/>
  <c r="F44" i="1"/>
  <c r="F45" i="1"/>
  <c r="F46" i="1"/>
  <c r="F48" i="1"/>
  <c r="F49" i="1"/>
  <c r="F50" i="1"/>
  <c r="F51" i="1"/>
  <c r="F47" i="1"/>
  <c r="F36" i="1"/>
  <c r="F27" i="1"/>
  <c r="F28" i="1"/>
  <c r="F26" i="1"/>
  <c r="F15" i="1"/>
  <c r="F16" i="1"/>
  <c r="F29" i="1"/>
  <c r="F30" i="1"/>
  <c r="F17" i="1"/>
  <c r="F18" i="1"/>
  <c r="F19" i="1"/>
  <c r="F20" i="1"/>
  <c r="F21" i="1"/>
  <c r="F22" i="1"/>
  <c r="F23" i="1"/>
  <c r="F10" i="1"/>
  <c r="F11" i="1"/>
  <c r="F12" i="1"/>
</calcChain>
</file>

<file path=xl/sharedStrings.xml><?xml version="1.0" encoding="utf-8"?>
<sst xmlns="http://schemas.openxmlformats.org/spreadsheetml/2006/main" count="122" uniqueCount="77">
  <si>
    <t>Data:</t>
  </si>
  <si>
    <t>Pontos</t>
  </si>
  <si>
    <t>Limite*</t>
  </si>
  <si>
    <t>1 – ESPECIALIZAÇÃO</t>
  </si>
  <si>
    <t>1.2 Diploma de Curso de Especialização concluído em outras áreas de conhecimento (carga horária &gt; 360 horas)</t>
  </si>
  <si>
    <t>Subtotal 1</t>
  </si>
  <si>
    <t>Pontuação do Subtotal 1 x Peso 1 =</t>
  </si>
  <si>
    <t>2.1 Artigo científico publicado ou com aceite final em periódicos com classificação Qualis A1 ou (JCR &gt;1,4)</t>
  </si>
  <si>
    <t>pontos/publicação</t>
  </si>
  <si>
    <t>SL</t>
  </si>
  <si>
    <t>2.2 Artigo científico publicado ou com aceite final em periódicos com classificação Qualis A2 ou (1,4 &gt;= JCR &gt; 0,7)</t>
  </si>
  <si>
    <t>ponto/publicação</t>
  </si>
  <si>
    <t>2.9 Trabalho científico completo publicado ou com aceite final em anais de eventos internacionais científicos da área realizados fora do Brasil</t>
  </si>
  <si>
    <t>2.11 Trabalho científico completo publicado ou com aceite final em anais de eventos científicos com ISSN, não especificados no item anterior.</t>
  </si>
  <si>
    <t>2.12 Resumos com comprovante de apresentação oral em eventos científicos</t>
  </si>
  <si>
    <t>2.13 Livro escrito em autoria ou coautoria pelo candidato, relacionado a área com ISBN</t>
  </si>
  <si>
    <t>2.14 Livro organizado em autoria ou coautoria pelo candidato, relacionado a área com ISBN</t>
  </si>
  <si>
    <t>2.15 Capítulo de livro relacionado a área com ISBN</t>
  </si>
  <si>
    <t>Subtotal 2</t>
  </si>
  <si>
    <t>Pontuação do Subtotal 2 x Peso 4 =</t>
  </si>
  <si>
    <t>3 – EXPERIÊNCIA CIENTÍFICA</t>
  </si>
  <si>
    <t>3.1 Atividade de Iniciação Científica (bolsista financiado por agência de fomento) com certificado</t>
  </si>
  <si>
    <t>pontos/semestre</t>
  </si>
  <si>
    <t>3.2 Atividade de Iniciação Científica (voluntário) com certificado</t>
  </si>
  <si>
    <t>3.3 Membro do PET com certificado</t>
  </si>
  <si>
    <t>3.4 Bolsa de Pesquisa para graduado (Apoio técnico)</t>
  </si>
  <si>
    <t>3.5 Premiação científica de distinção no ensino superior</t>
  </si>
  <si>
    <t>pontos/premiação</t>
  </si>
  <si>
    <t>Subtotal 3</t>
  </si>
  <si>
    <t>Pontuação do Subtotal 3 x Peso 3 =</t>
  </si>
  <si>
    <t>4 – EXPERIÊNCIA PROFISSIONAL / ACADÊMICA</t>
  </si>
  <si>
    <t>4.1 Aulas ministradas na graduação e pós-graduação na área</t>
  </si>
  <si>
    <t>pontos/disciplina no semestre</t>
  </si>
  <si>
    <t>4.2 Atuação profissional comprovada em Administração Pública (exceto docência e estágio)</t>
  </si>
  <si>
    <t>pontos/ano</t>
  </si>
  <si>
    <t>4.3 Tutoria/Monitoria/Bolsa de Ensino/Extensão em cursos de graduação ou pós-graduação</t>
  </si>
  <si>
    <t>pontos/disciplina/ semestre</t>
  </si>
  <si>
    <t>4.4 Membro de Empresa Junior</t>
  </si>
  <si>
    <t>pontos/ semestre</t>
  </si>
  <si>
    <t>4.5 Orientação em iniciação científica ou bolsistas PET</t>
  </si>
  <si>
    <t>ponto/orientado/ ano</t>
  </si>
  <si>
    <t>4.6 Orientação em trabalhos de conclusão de curso</t>
  </si>
  <si>
    <t>ponto/orientado</t>
  </si>
  <si>
    <t>pontos/projeto</t>
  </si>
  <si>
    <t>4.8 Membro de projeto de pesquisa/extensão financiado por agência de fomento ou organização particular</t>
  </si>
  <si>
    <t>4.9 Membro de comissão organizadora de evento cientifico</t>
  </si>
  <si>
    <t>ponto/evento</t>
  </si>
  <si>
    <t>4.10 Participação em banca de trabalho de conclusão de curso</t>
  </si>
  <si>
    <t>pontos/banca</t>
  </si>
  <si>
    <t>4.11 Ministrante de curso de extensão universitária ou capacitações correlacionadas a área com carga horária mínima de 4h</t>
  </si>
  <si>
    <t>pontos/curso</t>
  </si>
  <si>
    <t>4.12 Estágio ou intercâmbio realizado no exterior</t>
  </si>
  <si>
    <t>Subtotal 4</t>
  </si>
  <si>
    <t>Pontuação do Subtotal 4 x Peso 2 =</t>
  </si>
  <si>
    <t>TOTAL DA PLANILHA (Somatório de Subtotal 1 a 4)</t>
  </si>
  <si>
    <r>
      <t xml:space="preserve">4.7 Coordenador de projeto de pesquisa/extensão </t>
    </r>
    <r>
      <rPr>
        <b/>
        <sz val="9"/>
        <color indexed="8"/>
        <rFont val="Arial"/>
        <family val="2"/>
      </rPr>
      <t xml:space="preserve">financiado </t>
    </r>
    <r>
      <rPr>
        <sz val="9"/>
        <color indexed="8"/>
        <rFont val="Arial"/>
        <family val="2"/>
      </rPr>
      <t>por agência de fomento</t>
    </r>
  </si>
  <si>
    <t>Legenda: SL: Sem Limite. * Pontuação por semestre ou ano poderá também ser considerada proporcional (quando for o caso); ** Na ausência de classificação Qualis, o artigo do periódico será considerado, se houver, pelo JCR = Journal Citation Reports – é uma base bibliométrica indexado no Web of Science, considerado pelo comitê de área na CAPES em Administração Pública e de Empresas, Ciências Contábeis e Turismo.</t>
  </si>
  <si>
    <t>Total (Pontos x Limite)</t>
  </si>
  <si>
    <t>Marcar com x:</t>
  </si>
  <si>
    <r>
      <t>LINHA DE PESQUISA</t>
    </r>
    <r>
      <rPr>
        <sz val="9"/>
        <color indexed="8"/>
        <rFont val="Arial"/>
        <family val="2"/>
      </rPr>
      <t xml:space="preserve"> </t>
    </r>
  </si>
  <si>
    <t>NÍVEL MESTRADO</t>
  </si>
  <si>
    <t>1.1 Diploma de Curso de Especialização concluído na área de Administração Pública e de Empresas, Ciências Contábeis e Turismo (carga horária &gt; 360 horas)</t>
  </si>
  <si>
    <t>obs: (Somente será considerado para fins de pontuação apenas um diploma)</t>
  </si>
  <si>
    <t>Quantidade</t>
  </si>
  <si>
    <r>
      <t xml:space="preserve">CANDIDATO (A): </t>
    </r>
    <r>
      <rPr>
        <b/>
        <sz val="9"/>
        <color indexed="10"/>
        <rFont val="Arial"/>
        <family val="2"/>
      </rPr>
      <t xml:space="preserve">  </t>
    </r>
  </si>
  <si>
    <t>Preencher as células que estão na cor CINZA</t>
  </si>
  <si>
    <t>Numeração da Página(s) do comprovante</t>
  </si>
  <si>
    <t>2.10 Trabalho científico completo publicado ou com aceite final em anais de eventos nacionais científicos da área realizados pelas sociedades acadêmicas aderentes às linhas de pesquisa do PPGAdm..</t>
  </si>
  <si>
    <t>2 - PUBLICAÇÕES (QUALIS/CAPES – área: Administração Pública e de Empresas, Ciências Contábeis e Turismo ou possuir JCR**) – Serão consideradas as dos últimos 5 anos</t>
  </si>
  <si>
    <t>2.3 Artigo científico publicado ou com aceite final em periódicos com classificação Qualis A3 ou (0,7 &gt;= JCR &gt; 0)</t>
  </si>
  <si>
    <t>2.4 Artigo científico publicado ou com aceite final em periódicos com classificação Qualis A4</t>
  </si>
  <si>
    <t>2.5 Artigo científico publicado ou com aceite final em periódicos com classificação Qualis B1</t>
  </si>
  <si>
    <t>2.6 Artigo científico publicado ou com aceite final em periódicos com classificação Qualis B2</t>
  </si>
  <si>
    <t>2.7 Artigo científico publicado ou com aceite final em periódicos com classificação Qualis B3</t>
  </si>
  <si>
    <t>2.8 Artigo científico publicado ou com aceite final em periódicos com classificação Qualis B4.</t>
  </si>
  <si>
    <t>Estado, Políticas Públicas e Sociedade</t>
  </si>
  <si>
    <t>Gestão Pública, Inovação e Desenvolvimento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</si>
</sst>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4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9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1"/>
      <color rgb="FFFF0000"/>
      <name val="Arial"/>
      <family val="2"/>
    </font>
    <font>
      <i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0" fillId="3" borderId="1" xfId="0" applyFill="1" applyBorder="1" applyProtection="1">
      <protection locked="0"/>
    </xf>
    <xf numFmtId="0" fontId="7" fillId="4" borderId="1" xfId="0" applyFont="1" applyFill="1" applyBorder="1" applyAlignment="1">
      <alignment horizontal="center" vertical="center"/>
    </xf>
    <xf numFmtId="0" fontId="8" fillId="5" borderId="0" xfId="0" applyFont="1" applyFill="1"/>
    <xf numFmtId="0" fontId="0" fillId="5" borderId="0" xfId="0" applyFill="1"/>
    <xf numFmtId="0" fontId="9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12" fillId="8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horizontal="right" vertical="center" wrapText="1"/>
    </xf>
    <xf numFmtId="0" fontId="9" fillId="5" borderId="7" xfId="0" applyFont="1" applyFill="1" applyBorder="1" applyAlignment="1">
      <alignment horizontal="right" vertical="center" wrapText="1"/>
    </xf>
    <xf numFmtId="0" fontId="9" fillId="5" borderId="3" xfId="0" applyFont="1" applyFill="1" applyBorder="1" applyAlignment="1">
      <alignment horizontal="right" vertical="center" wrapText="1"/>
    </xf>
    <xf numFmtId="0" fontId="11" fillId="5" borderId="2" xfId="0" applyFont="1" applyFill="1" applyBorder="1" applyAlignment="1">
      <alignment horizontal="right" vertical="center" wrapText="1"/>
    </xf>
    <xf numFmtId="0" fontId="11" fillId="5" borderId="7" xfId="0" applyFont="1" applyFill="1" applyBorder="1" applyAlignment="1">
      <alignment horizontal="right" vertical="center" wrapText="1"/>
    </xf>
    <xf numFmtId="0" fontId="11" fillId="5" borderId="3" xfId="0" applyFont="1" applyFill="1" applyBorder="1" applyAlignment="1">
      <alignment horizontal="right" vertical="center" wrapText="1"/>
    </xf>
    <xf numFmtId="0" fontId="9" fillId="9" borderId="8" xfId="0" applyFont="1" applyFill="1" applyBorder="1" applyAlignment="1" applyProtection="1">
      <alignment vertical="center" wrapText="1"/>
      <protection locked="0"/>
    </xf>
    <xf numFmtId="0" fontId="9" fillId="9" borderId="9" xfId="0" applyFont="1" applyFill="1" applyBorder="1" applyAlignment="1" applyProtection="1">
      <alignment vertical="center" wrapText="1"/>
      <protection locked="0"/>
    </xf>
    <xf numFmtId="0" fontId="11" fillId="9" borderId="10" xfId="0" applyFont="1" applyFill="1" applyBorder="1" applyAlignment="1" applyProtection="1">
      <alignment vertical="center" wrapText="1"/>
      <protection locked="0"/>
    </xf>
    <xf numFmtId="0" fontId="11" fillId="9" borderId="11" xfId="0" applyFont="1" applyFill="1" applyBorder="1" applyAlignment="1" applyProtection="1">
      <alignment vertical="center" wrapText="1"/>
      <protection locked="0"/>
    </xf>
    <xf numFmtId="0" fontId="11" fillId="9" borderId="9" xfId="0" applyFont="1" applyFill="1" applyBorder="1" applyAlignment="1" applyProtection="1">
      <alignment vertical="center" wrapText="1"/>
      <protection locked="0"/>
    </xf>
    <xf numFmtId="0" fontId="13" fillId="4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1" fillId="7" borderId="2" xfId="0" applyFont="1" applyFill="1" applyBorder="1" applyAlignment="1">
      <alignment horizontal="left" vertical="center" wrapText="1"/>
    </xf>
    <xf numFmtId="0" fontId="11" fillId="7" borderId="3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right" vertical="center" wrapText="1"/>
    </xf>
    <xf numFmtId="0" fontId="11" fillId="5" borderId="1" xfId="0" applyFont="1" applyFill="1" applyBorder="1" applyAlignment="1">
      <alignment horizontal="right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/>
    </xf>
    <xf numFmtId="0" fontId="0" fillId="3" borderId="1" xfId="0" applyFont="1" applyFill="1" applyBorder="1" applyProtection="1">
      <protection locked="0"/>
    </xf>
    <xf numFmtId="0" fontId="0" fillId="5" borderId="0" xfId="0" applyFont="1" applyFill="1"/>
    <xf numFmtId="0" fontId="0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C6C9E-1A9B-44F3-8F21-04F49247BA19}">
  <dimension ref="A1:G56"/>
  <sheetViews>
    <sheetView tabSelected="1" zoomScale="80" zoomScaleNormal="80" workbookViewId="0">
      <selection activeCell="H2" sqref="H2"/>
    </sheetView>
  </sheetViews>
  <sheetFormatPr defaultColWidth="8.7109375" defaultRowHeight="15" x14ac:dyDescent="0.25"/>
  <cols>
    <col min="1" max="1" width="92.5703125" style="5" bestFit="1" customWidth="1"/>
    <col min="2" max="2" width="23.5703125" style="5" bestFit="1" customWidth="1"/>
    <col min="3" max="3" width="6.42578125" style="5" bestFit="1" customWidth="1"/>
    <col min="4" max="4" width="9.140625" style="5" customWidth="1"/>
    <col min="5" max="5" width="13" style="5" bestFit="1" customWidth="1"/>
    <col min="6" max="6" width="14.42578125" style="6" customWidth="1"/>
    <col min="7" max="7" width="18.140625" style="6" customWidth="1"/>
    <col min="8" max="16384" width="8.7109375" style="6"/>
  </cols>
  <sheetData>
    <row r="1" spans="1:7" ht="19.5" thickBot="1" x14ac:dyDescent="0.3">
      <c r="A1" s="4" t="s">
        <v>65</v>
      </c>
    </row>
    <row r="2" spans="1:7" ht="33.950000000000003" customHeight="1" thickBot="1" x14ac:dyDescent="0.3">
      <c r="A2" s="26" t="s">
        <v>64</v>
      </c>
      <c r="B2" s="27"/>
      <c r="C2" s="28" t="s">
        <v>0</v>
      </c>
      <c r="D2" s="29"/>
      <c r="E2" s="30"/>
    </row>
    <row r="3" spans="1:7" ht="15.75" thickBot="1" x14ac:dyDescent="0.3">
      <c r="A3" s="35" t="s">
        <v>60</v>
      </c>
      <c r="B3" s="35"/>
      <c r="C3" s="35"/>
      <c r="D3" s="35"/>
      <c r="E3" s="35"/>
    </row>
    <row r="4" spans="1:7" ht="27.75" customHeight="1" thickBot="1" x14ac:dyDescent="0.3">
      <c r="A4" s="35" t="s">
        <v>59</v>
      </c>
      <c r="B4" s="35"/>
      <c r="C4" s="35"/>
      <c r="D4" s="35"/>
      <c r="E4" s="8" t="s">
        <v>58</v>
      </c>
    </row>
    <row r="5" spans="1:7" ht="15.75" thickBot="1" x14ac:dyDescent="0.3">
      <c r="A5" s="36" t="s">
        <v>75</v>
      </c>
      <c r="B5" s="36"/>
      <c r="C5" s="36"/>
      <c r="D5" s="36"/>
      <c r="E5" s="1"/>
    </row>
    <row r="6" spans="1:7" ht="15.75" thickBot="1" x14ac:dyDescent="0.3">
      <c r="A6" s="36" t="s">
        <v>76</v>
      </c>
      <c r="B6" s="36"/>
      <c r="C6" s="36"/>
      <c r="D6" s="36"/>
      <c r="E6" s="1"/>
    </row>
    <row r="7" spans="1:7" ht="15.75" thickBot="1" x14ac:dyDescent="0.3">
      <c r="A7" s="32"/>
      <c r="B7" s="33"/>
      <c r="C7" s="33"/>
      <c r="D7" s="33"/>
      <c r="E7" s="34"/>
    </row>
    <row r="8" spans="1:7" ht="36.75" thickBot="1" x14ac:dyDescent="0.3">
      <c r="A8" s="39" t="s">
        <v>3</v>
      </c>
      <c r="B8" s="40"/>
      <c r="C8" s="7" t="s">
        <v>1</v>
      </c>
      <c r="D8" s="7" t="s">
        <v>2</v>
      </c>
      <c r="E8" s="8" t="s">
        <v>63</v>
      </c>
      <c r="F8" s="7" t="s">
        <v>57</v>
      </c>
      <c r="G8" s="8" t="s">
        <v>66</v>
      </c>
    </row>
    <row r="9" spans="1:7" ht="23.25" customHeight="1" thickBot="1" x14ac:dyDescent="0.3">
      <c r="A9" s="36" t="s">
        <v>61</v>
      </c>
      <c r="B9" s="36"/>
      <c r="C9" s="9">
        <v>3</v>
      </c>
      <c r="D9" s="9">
        <v>1</v>
      </c>
      <c r="E9" s="2"/>
      <c r="F9" s="10">
        <f>C9*D9*E9</f>
        <v>0</v>
      </c>
      <c r="G9" s="3"/>
    </row>
    <row r="10" spans="1:7" ht="23.25" customHeight="1" thickBot="1" x14ac:dyDescent="0.3">
      <c r="A10" s="36" t="s">
        <v>4</v>
      </c>
      <c r="B10" s="36"/>
      <c r="C10" s="9">
        <v>1</v>
      </c>
      <c r="D10" s="9">
        <v>1</v>
      </c>
      <c r="E10" s="2"/>
      <c r="F10" s="10">
        <f>C10*D10*E10</f>
        <v>0</v>
      </c>
      <c r="G10" s="3"/>
    </row>
    <row r="11" spans="1:7" ht="15.75" thickBot="1" x14ac:dyDescent="0.3">
      <c r="A11" s="43" t="s">
        <v>62</v>
      </c>
      <c r="B11" s="43"/>
      <c r="C11" s="20" t="s">
        <v>5</v>
      </c>
      <c r="D11" s="21"/>
      <c r="E11" s="22"/>
      <c r="F11" s="11">
        <f>SUM(F9:F10)</f>
        <v>0</v>
      </c>
    </row>
    <row r="12" spans="1:7" ht="15" customHeight="1" thickBot="1" x14ac:dyDescent="0.3">
      <c r="A12" s="42" t="s">
        <v>6</v>
      </c>
      <c r="B12" s="42"/>
      <c r="C12" s="42"/>
      <c r="D12" s="42"/>
      <c r="E12" s="42"/>
      <c r="F12" s="12">
        <f>F11*1</f>
        <v>0</v>
      </c>
    </row>
    <row r="13" spans="1:7" ht="45.75" customHeight="1" thickBot="1" x14ac:dyDescent="0.3">
      <c r="A13" s="38" t="s">
        <v>68</v>
      </c>
      <c r="B13" s="38"/>
      <c r="C13" s="7" t="s">
        <v>1</v>
      </c>
      <c r="D13" s="7" t="s">
        <v>2</v>
      </c>
      <c r="E13" s="8" t="s">
        <v>63</v>
      </c>
      <c r="F13" s="7" t="s">
        <v>57</v>
      </c>
      <c r="G13" s="8" t="s">
        <v>66</v>
      </c>
    </row>
    <row r="14" spans="1:7" s="46" customFormat="1" ht="24" customHeight="1" thickBot="1" x14ac:dyDescent="0.3">
      <c r="A14" s="19" t="s">
        <v>7</v>
      </c>
      <c r="B14" s="9" t="s">
        <v>8</v>
      </c>
      <c r="C14" s="9">
        <v>30</v>
      </c>
      <c r="D14" s="9" t="s">
        <v>9</v>
      </c>
      <c r="E14" s="2"/>
      <c r="F14" s="44">
        <f>E14*C14</f>
        <v>0</v>
      </c>
      <c r="G14" s="45"/>
    </row>
    <row r="15" spans="1:7" s="46" customFormat="1" ht="30.75" customHeight="1" thickBot="1" x14ac:dyDescent="0.3">
      <c r="A15" s="19" t="s">
        <v>10</v>
      </c>
      <c r="B15" s="9" t="s">
        <v>8</v>
      </c>
      <c r="C15" s="9">
        <v>24</v>
      </c>
      <c r="D15" s="9" t="s">
        <v>9</v>
      </c>
      <c r="E15" s="2"/>
      <c r="F15" s="44">
        <f t="shared" ref="F15:F23" si="0">E15*C15</f>
        <v>0</v>
      </c>
      <c r="G15" s="45"/>
    </row>
    <row r="16" spans="1:7" s="46" customFormat="1" ht="24" customHeight="1" thickBot="1" x14ac:dyDescent="0.3">
      <c r="A16" s="19" t="s">
        <v>69</v>
      </c>
      <c r="B16" s="9" t="s">
        <v>8</v>
      </c>
      <c r="C16" s="9">
        <v>18</v>
      </c>
      <c r="D16" s="9" t="s">
        <v>9</v>
      </c>
      <c r="E16" s="2"/>
      <c r="F16" s="44">
        <f t="shared" si="0"/>
        <v>0</v>
      </c>
      <c r="G16" s="45"/>
    </row>
    <row r="17" spans="1:7" s="46" customFormat="1" ht="24" customHeight="1" thickBot="1" x14ac:dyDescent="0.3">
      <c r="A17" s="19" t="s">
        <v>70</v>
      </c>
      <c r="B17" s="9" t="s">
        <v>8</v>
      </c>
      <c r="C17" s="9">
        <v>14</v>
      </c>
      <c r="D17" s="9" t="s">
        <v>9</v>
      </c>
      <c r="E17" s="2"/>
      <c r="F17" s="44">
        <f t="shared" si="0"/>
        <v>0</v>
      </c>
      <c r="G17" s="45"/>
    </row>
    <row r="18" spans="1:7" s="46" customFormat="1" ht="24" customHeight="1" thickBot="1" x14ac:dyDescent="0.3">
      <c r="A18" s="19" t="s">
        <v>71</v>
      </c>
      <c r="B18" s="9" t="s">
        <v>8</v>
      </c>
      <c r="C18" s="9">
        <v>8</v>
      </c>
      <c r="D18" s="9" t="s">
        <v>9</v>
      </c>
      <c r="E18" s="2"/>
      <c r="F18" s="44">
        <f t="shared" si="0"/>
        <v>0</v>
      </c>
      <c r="G18" s="45"/>
    </row>
    <row r="19" spans="1:7" s="46" customFormat="1" ht="24" customHeight="1" thickBot="1" x14ac:dyDescent="0.3">
      <c r="A19" s="19" t="s">
        <v>72</v>
      </c>
      <c r="B19" s="9" t="s">
        <v>8</v>
      </c>
      <c r="C19" s="9">
        <v>5</v>
      </c>
      <c r="D19" s="9" t="s">
        <v>9</v>
      </c>
      <c r="E19" s="2"/>
      <c r="F19" s="44">
        <f t="shared" si="0"/>
        <v>0</v>
      </c>
      <c r="G19" s="45"/>
    </row>
    <row r="20" spans="1:7" s="46" customFormat="1" ht="24" customHeight="1" thickBot="1" x14ac:dyDescent="0.3">
      <c r="A20" s="19" t="s">
        <v>73</v>
      </c>
      <c r="B20" s="9" t="s">
        <v>8</v>
      </c>
      <c r="C20" s="9">
        <v>3</v>
      </c>
      <c r="D20" s="9" t="s">
        <v>9</v>
      </c>
      <c r="E20" s="2"/>
      <c r="F20" s="44">
        <f t="shared" si="0"/>
        <v>0</v>
      </c>
      <c r="G20" s="45"/>
    </row>
    <row r="21" spans="1:7" s="46" customFormat="1" ht="24" customHeight="1" thickBot="1" x14ac:dyDescent="0.3">
      <c r="A21" s="19" t="s">
        <v>74</v>
      </c>
      <c r="B21" s="9" t="s">
        <v>11</v>
      </c>
      <c r="C21" s="9">
        <v>1</v>
      </c>
      <c r="D21" s="9" t="s">
        <v>9</v>
      </c>
      <c r="E21" s="2"/>
      <c r="F21" s="44">
        <f t="shared" si="0"/>
        <v>0</v>
      </c>
      <c r="G21" s="45"/>
    </row>
    <row r="22" spans="1:7" s="46" customFormat="1" ht="32.25" customHeight="1" thickBot="1" x14ac:dyDescent="0.3">
      <c r="A22" s="19" t="s">
        <v>12</v>
      </c>
      <c r="B22" s="9" t="s">
        <v>8</v>
      </c>
      <c r="C22" s="9">
        <v>4</v>
      </c>
      <c r="D22" s="9" t="s">
        <v>9</v>
      </c>
      <c r="E22" s="2"/>
      <c r="F22" s="47">
        <f t="shared" si="0"/>
        <v>0</v>
      </c>
      <c r="G22" s="45"/>
    </row>
    <row r="23" spans="1:7" s="46" customFormat="1" ht="30" customHeight="1" thickBot="1" x14ac:dyDescent="0.3">
      <c r="A23" s="19" t="s">
        <v>67</v>
      </c>
      <c r="B23" s="9" t="s">
        <v>8</v>
      </c>
      <c r="C23" s="9">
        <v>3</v>
      </c>
      <c r="D23" s="9" t="s">
        <v>9</v>
      </c>
      <c r="E23" s="2"/>
      <c r="F23" s="47">
        <f t="shared" si="0"/>
        <v>0</v>
      </c>
      <c r="G23" s="45"/>
    </row>
    <row r="24" spans="1:7" s="46" customFormat="1" ht="27" customHeight="1" thickBot="1" x14ac:dyDescent="0.3">
      <c r="A24" s="19" t="s">
        <v>13</v>
      </c>
      <c r="B24" s="9" t="s">
        <v>8</v>
      </c>
      <c r="C24" s="9">
        <v>2</v>
      </c>
      <c r="D24" s="9">
        <v>5</v>
      </c>
      <c r="E24" s="2"/>
      <c r="F24" s="47">
        <f>(IF(E24&gt;D24,D24,E24))*C24</f>
        <v>0</v>
      </c>
      <c r="G24" s="45"/>
    </row>
    <row r="25" spans="1:7" s="46" customFormat="1" ht="24" customHeight="1" thickBot="1" x14ac:dyDescent="0.3">
      <c r="A25" s="19" t="s">
        <v>14</v>
      </c>
      <c r="B25" s="9" t="s">
        <v>11</v>
      </c>
      <c r="C25" s="9">
        <v>0.5</v>
      </c>
      <c r="D25" s="9">
        <v>6</v>
      </c>
      <c r="E25" s="2"/>
      <c r="F25" s="44">
        <f>(IF(E25&gt;D25,D25,E25))*C25</f>
        <v>0</v>
      </c>
      <c r="G25" s="45"/>
    </row>
    <row r="26" spans="1:7" s="46" customFormat="1" ht="24" customHeight="1" thickBot="1" x14ac:dyDescent="0.3">
      <c r="A26" s="19" t="s">
        <v>15</v>
      </c>
      <c r="B26" s="9" t="s">
        <v>8</v>
      </c>
      <c r="C26" s="9">
        <v>15</v>
      </c>
      <c r="D26" s="9" t="s">
        <v>9</v>
      </c>
      <c r="E26" s="2"/>
      <c r="F26" s="44">
        <f>E26*C26</f>
        <v>0</v>
      </c>
      <c r="G26" s="45"/>
    </row>
    <row r="27" spans="1:7" s="46" customFormat="1" ht="24" customHeight="1" thickBot="1" x14ac:dyDescent="0.3">
      <c r="A27" s="19" t="s">
        <v>16</v>
      </c>
      <c r="B27" s="9" t="s">
        <v>8</v>
      </c>
      <c r="C27" s="9">
        <v>10</v>
      </c>
      <c r="D27" s="9" t="s">
        <v>9</v>
      </c>
      <c r="E27" s="2"/>
      <c r="F27" s="44">
        <f>E27*C27</f>
        <v>0</v>
      </c>
      <c r="G27" s="45"/>
    </row>
    <row r="28" spans="1:7" s="46" customFormat="1" ht="24" customHeight="1" thickBot="1" x14ac:dyDescent="0.3">
      <c r="A28" s="19" t="s">
        <v>17</v>
      </c>
      <c r="B28" s="9" t="s">
        <v>8</v>
      </c>
      <c r="C28" s="9">
        <v>8</v>
      </c>
      <c r="D28" s="9" t="s">
        <v>9</v>
      </c>
      <c r="E28" s="2"/>
      <c r="F28" s="44">
        <f>E28*C28</f>
        <v>0</v>
      </c>
      <c r="G28" s="45"/>
    </row>
    <row r="29" spans="1:7" ht="15.75" thickBot="1" x14ac:dyDescent="0.3">
      <c r="A29" s="20" t="s">
        <v>18</v>
      </c>
      <c r="B29" s="21"/>
      <c r="C29" s="21"/>
      <c r="D29" s="21"/>
      <c r="E29" s="22"/>
      <c r="F29" s="11">
        <f>SUM(F14:F28)</f>
        <v>0</v>
      </c>
    </row>
    <row r="30" spans="1:7" ht="15" customHeight="1" thickBot="1" x14ac:dyDescent="0.3">
      <c r="A30" s="42" t="s">
        <v>19</v>
      </c>
      <c r="B30" s="42"/>
      <c r="C30" s="42"/>
      <c r="D30" s="42"/>
      <c r="E30" s="42"/>
      <c r="F30" s="12">
        <f>F29*4</f>
        <v>0</v>
      </c>
    </row>
    <row r="31" spans="1:7" ht="36.75" thickBot="1" x14ac:dyDescent="0.3">
      <c r="A31" s="14" t="s">
        <v>20</v>
      </c>
      <c r="B31" s="14"/>
      <c r="C31" s="7" t="s">
        <v>1</v>
      </c>
      <c r="D31" s="7" t="s">
        <v>2</v>
      </c>
      <c r="E31" s="15" t="s">
        <v>63</v>
      </c>
      <c r="F31" s="7" t="s">
        <v>57</v>
      </c>
      <c r="G31" s="16" t="s">
        <v>66</v>
      </c>
    </row>
    <row r="32" spans="1:7" ht="23.25" customHeight="1" thickBot="1" x14ac:dyDescent="0.3">
      <c r="A32" s="13" t="s">
        <v>21</v>
      </c>
      <c r="B32" s="9" t="s">
        <v>22</v>
      </c>
      <c r="C32" s="9">
        <v>2</v>
      </c>
      <c r="D32" s="9">
        <v>4</v>
      </c>
      <c r="E32" s="2"/>
      <c r="F32" s="10">
        <f>(IF(E32&gt;4,4,E32))*C32</f>
        <v>0</v>
      </c>
      <c r="G32" s="3"/>
    </row>
    <row r="33" spans="1:7" ht="23.25" customHeight="1" thickBot="1" x14ac:dyDescent="0.3">
      <c r="A33" s="13" t="s">
        <v>23</v>
      </c>
      <c r="B33" s="9" t="s">
        <v>22</v>
      </c>
      <c r="C33" s="9">
        <v>1.5</v>
      </c>
      <c r="D33" s="9">
        <v>4</v>
      </c>
      <c r="E33" s="2"/>
      <c r="F33" s="10">
        <f>(IF(E33&gt;4,4,E33))*C33</f>
        <v>0</v>
      </c>
      <c r="G33" s="3"/>
    </row>
    <row r="34" spans="1:7" ht="23.25" customHeight="1" thickBot="1" x14ac:dyDescent="0.3">
      <c r="A34" s="13" t="s">
        <v>24</v>
      </c>
      <c r="B34" s="9" t="s">
        <v>22</v>
      </c>
      <c r="C34" s="9">
        <v>2</v>
      </c>
      <c r="D34" s="9">
        <v>4</v>
      </c>
      <c r="E34" s="2"/>
      <c r="F34" s="10">
        <f>(IF(E34&gt;4,4,E34))*C34</f>
        <v>0</v>
      </c>
      <c r="G34" s="3"/>
    </row>
    <row r="35" spans="1:7" ht="23.25" customHeight="1" thickBot="1" x14ac:dyDescent="0.3">
      <c r="A35" s="13" t="s">
        <v>25</v>
      </c>
      <c r="B35" s="9" t="s">
        <v>22</v>
      </c>
      <c r="C35" s="9">
        <v>3</v>
      </c>
      <c r="D35" s="9">
        <v>4</v>
      </c>
      <c r="E35" s="2"/>
      <c r="F35" s="10">
        <f>(IF(E35&gt;4,4,E35))*C35</f>
        <v>0</v>
      </c>
      <c r="G35" s="3"/>
    </row>
    <row r="36" spans="1:7" ht="23.25" customHeight="1" thickBot="1" x14ac:dyDescent="0.3">
      <c r="A36" s="13" t="s">
        <v>26</v>
      </c>
      <c r="B36" s="9" t="s">
        <v>27</v>
      </c>
      <c r="C36" s="9">
        <v>1</v>
      </c>
      <c r="D36" s="9">
        <v>2</v>
      </c>
      <c r="E36" s="2"/>
      <c r="F36" s="10">
        <f>(IF(E36&gt;4,4,E36))*C36</f>
        <v>0</v>
      </c>
      <c r="G36" s="3"/>
    </row>
    <row r="37" spans="1:7" ht="15.75" thickBot="1" x14ac:dyDescent="0.3">
      <c r="A37" s="20" t="s">
        <v>28</v>
      </c>
      <c r="B37" s="21"/>
      <c r="C37" s="21"/>
      <c r="D37" s="21"/>
      <c r="E37" s="22"/>
      <c r="F37" s="10">
        <f>SUM(F32:F36)</f>
        <v>0</v>
      </c>
    </row>
    <row r="38" spans="1:7" ht="15" customHeight="1" thickBot="1" x14ac:dyDescent="0.3">
      <c r="A38" s="23" t="s">
        <v>29</v>
      </c>
      <c r="B38" s="24"/>
      <c r="C38" s="24"/>
      <c r="D38" s="24"/>
      <c r="E38" s="25"/>
      <c r="F38" s="12">
        <f>F37*3</f>
        <v>0</v>
      </c>
    </row>
    <row r="39" spans="1:7" ht="36.75" thickBot="1" x14ac:dyDescent="0.3">
      <c r="A39" s="38" t="s">
        <v>30</v>
      </c>
      <c r="B39" s="38"/>
      <c r="C39" s="7" t="s">
        <v>1</v>
      </c>
      <c r="D39" s="7" t="s">
        <v>2</v>
      </c>
      <c r="E39" s="8" t="s">
        <v>63</v>
      </c>
      <c r="F39" s="7" t="s">
        <v>57</v>
      </c>
      <c r="G39" s="8" t="s">
        <v>66</v>
      </c>
    </row>
    <row r="40" spans="1:7" s="46" customFormat="1" ht="27" customHeight="1" thickBot="1" x14ac:dyDescent="0.3">
      <c r="A40" s="19" t="s">
        <v>31</v>
      </c>
      <c r="B40" s="9" t="s">
        <v>32</v>
      </c>
      <c r="C40" s="9">
        <v>1</v>
      </c>
      <c r="D40" s="9">
        <v>20</v>
      </c>
      <c r="E40" s="2"/>
      <c r="F40" s="44">
        <f t="shared" ref="F40:F46" si="1">(IF(E40&gt;D40,D40,E40))*C40</f>
        <v>0</v>
      </c>
      <c r="G40" s="45"/>
    </row>
    <row r="41" spans="1:7" s="46" customFormat="1" ht="27" customHeight="1" thickBot="1" x14ac:dyDescent="0.3">
      <c r="A41" s="19" t="s">
        <v>33</v>
      </c>
      <c r="B41" s="9" t="s">
        <v>34</v>
      </c>
      <c r="C41" s="9">
        <v>1</v>
      </c>
      <c r="D41" s="9">
        <v>3</v>
      </c>
      <c r="E41" s="2"/>
      <c r="F41" s="44">
        <f t="shared" si="1"/>
        <v>0</v>
      </c>
      <c r="G41" s="45"/>
    </row>
    <row r="42" spans="1:7" s="46" customFormat="1" ht="27" customHeight="1" thickBot="1" x14ac:dyDescent="0.3">
      <c r="A42" s="19" t="s">
        <v>35</v>
      </c>
      <c r="B42" s="9" t="s">
        <v>36</v>
      </c>
      <c r="C42" s="9">
        <v>1</v>
      </c>
      <c r="D42" s="9">
        <v>5</v>
      </c>
      <c r="E42" s="2"/>
      <c r="F42" s="44">
        <f t="shared" si="1"/>
        <v>0</v>
      </c>
      <c r="G42" s="45"/>
    </row>
    <row r="43" spans="1:7" s="46" customFormat="1" ht="27" customHeight="1" thickBot="1" x14ac:dyDescent="0.3">
      <c r="A43" s="19" t="s">
        <v>37</v>
      </c>
      <c r="B43" s="9" t="s">
        <v>38</v>
      </c>
      <c r="C43" s="9">
        <v>0.5</v>
      </c>
      <c r="D43" s="9">
        <v>4</v>
      </c>
      <c r="E43" s="2"/>
      <c r="F43" s="44">
        <f t="shared" si="1"/>
        <v>0</v>
      </c>
      <c r="G43" s="45"/>
    </row>
    <row r="44" spans="1:7" s="46" customFormat="1" ht="27" customHeight="1" thickBot="1" x14ac:dyDescent="0.3">
      <c r="A44" s="19" t="s">
        <v>39</v>
      </c>
      <c r="B44" s="9" t="s">
        <v>40</v>
      </c>
      <c r="C44" s="9">
        <v>1</v>
      </c>
      <c r="D44" s="9">
        <v>10</v>
      </c>
      <c r="E44" s="2"/>
      <c r="F44" s="44">
        <f t="shared" si="1"/>
        <v>0</v>
      </c>
      <c r="G44" s="45"/>
    </row>
    <row r="45" spans="1:7" s="46" customFormat="1" ht="27" customHeight="1" thickBot="1" x14ac:dyDescent="0.3">
      <c r="A45" s="19" t="s">
        <v>41</v>
      </c>
      <c r="B45" s="9" t="s">
        <v>42</v>
      </c>
      <c r="C45" s="9">
        <v>0.5</v>
      </c>
      <c r="D45" s="9">
        <v>10</v>
      </c>
      <c r="E45" s="2"/>
      <c r="F45" s="44">
        <f t="shared" si="1"/>
        <v>0</v>
      </c>
      <c r="G45" s="45"/>
    </row>
    <row r="46" spans="1:7" s="46" customFormat="1" ht="27" customHeight="1" thickBot="1" x14ac:dyDescent="0.3">
      <c r="A46" s="19" t="s">
        <v>55</v>
      </c>
      <c r="B46" s="9" t="s">
        <v>43</v>
      </c>
      <c r="C46" s="9">
        <v>3</v>
      </c>
      <c r="D46" s="9">
        <v>5</v>
      </c>
      <c r="E46" s="2"/>
      <c r="F46" s="44">
        <f t="shared" si="1"/>
        <v>0</v>
      </c>
      <c r="G46" s="45"/>
    </row>
    <row r="47" spans="1:7" s="46" customFormat="1" ht="27" customHeight="1" thickBot="1" x14ac:dyDescent="0.3">
      <c r="A47" s="19" t="s">
        <v>44</v>
      </c>
      <c r="B47" s="9" t="s">
        <v>43</v>
      </c>
      <c r="C47" s="9">
        <v>1</v>
      </c>
      <c r="D47" s="9">
        <v>5</v>
      </c>
      <c r="E47" s="2"/>
      <c r="F47" s="44">
        <f>(IF(E47&gt;D47,D47,E47))*C47</f>
        <v>0</v>
      </c>
      <c r="G47" s="45"/>
    </row>
    <row r="48" spans="1:7" s="46" customFormat="1" ht="27" customHeight="1" thickBot="1" x14ac:dyDescent="0.3">
      <c r="A48" s="19" t="s">
        <v>45</v>
      </c>
      <c r="B48" s="9" t="s">
        <v>46</v>
      </c>
      <c r="C48" s="9">
        <v>1</v>
      </c>
      <c r="D48" s="9">
        <v>5</v>
      </c>
      <c r="E48" s="2"/>
      <c r="F48" s="44">
        <f>(IF(E48&gt;D48,D48,E48))*C48</f>
        <v>0</v>
      </c>
      <c r="G48" s="45"/>
    </row>
    <row r="49" spans="1:7" s="46" customFormat="1" ht="27" customHeight="1" thickBot="1" x14ac:dyDescent="0.3">
      <c r="A49" s="19" t="s">
        <v>47</v>
      </c>
      <c r="B49" s="9" t="s">
        <v>48</v>
      </c>
      <c r="C49" s="9">
        <v>0.5</v>
      </c>
      <c r="D49" s="9">
        <v>10</v>
      </c>
      <c r="E49" s="2"/>
      <c r="F49" s="44">
        <f>(IF(E49&gt;D49,D49,E49))*C49</f>
        <v>0</v>
      </c>
      <c r="G49" s="45"/>
    </row>
    <row r="50" spans="1:7" s="46" customFormat="1" ht="27" customHeight="1" thickBot="1" x14ac:dyDescent="0.3">
      <c r="A50" s="19" t="s">
        <v>49</v>
      </c>
      <c r="B50" s="9" t="s">
        <v>50</v>
      </c>
      <c r="C50" s="9">
        <v>0.5</v>
      </c>
      <c r="D50" s="9">
        <v>4</v>
      </c>
      <c r="E50" s="2"/>
      <c r="F50" s="44">
        <f>(IF(E50&gt;D50,D50,E50))*C50</f>
        <v>0</v>
      </c>
      <c r="G50" s="45"/>
    </row>
    <row r="51" spans="1:7" s="46" customFormat="1" ht="27" customHeight="1" thickBot="1" x14ac:dyDescent="0.3">
      <c r="A51" s="19" t="s">
        <v>51</v>
      </c>
      <c r="B51" s="9" t="s">
        <v>22</v>
      </c>
      <c r="C51" s="9">
        <v>0.5</v>
      </c>
      <c r="D51" s="9">
        <v>2</v>
      </c>
      <c r="E51" s="2"/>
      <c r="F51" s="44">
        <f>(IF(E51&gt;D51,D51,E51))*C51</f>
        <v>0</v>
      </c>
      <c r="G51" s="45"/>
    </row>
    <row r="52" spans="1:7" ht="15.75" thickBot="1" x14ac:dyDescent="0.3">
      <c r="A52" s="20" t="s">
        <v>52</v>
      </c>
      <c r="B52" s="21"/>
      <c r="C52" s="21"/>
      <c r="D52" s="21"/>
      <c r="E52" s="22"/>
      <c r="F52" s="11">
        <f>SUM(F40:F51)</f>
        <v>0</v>
      </c>
    </row>
    <row r="53" spans="1:7" ht="15" customHeight="1" thickBot="1" x14ac:dyDescent="0.3">
      <c r="A53" s="23" t="s">
        <v>53</v>
      </c>
      <c r="B53" s="24"/>
      <c r="C53" s="24"/>
      <c r="D53" s="24"/>
      <c r="E53" s="25"/>
      <c r="F53" s="12">
        <f>F52*2</f>
        <v>0</v>
      </c>
    </row>
    <row r="54" spans="1:7" ht="15.75" thickBot="1" x14ac:dyDescent="0.3">
      <c r="A54" s="37"/>
      <c r="B54" s="37"/>
      <c r="C54" s="37"/>
      <c r="D54" s="37"/>
      <c r="E54" s="37"/>
      <c r="F54" s="17"/>
    </row>
    <row r="55" spans="1:7" ht="19.5" thickBot="1" x14ac:dyDescent="0.35">
      <c r="A55" s="41" t="s">
        <v>54</v>
      </c>
      <c r="B55" s="41"/>
      <c r="C55" s="41"/>
      <c r="D55" s="41"/>
      <c r="E55" s="41"/>
      <c r="F55" s="18">
        <f>F53+F38+F30+F12</f>
        <v>0</v>
      </c>
    </row>
    <row r="56" spans="1:7" ht="63.95" customHeight="1" x14ac:dyDescent="0.25">
      <c r="A56" s="31" t="s">
        <v>56</v>
      </c>
      <c r="B56" s="31"/>
      <c r="C56" s="31"/>
      <c r="D56" s="31"/>
      <c r="E56" s="31"/>
    </row>
  </sheetData>
  <sheetProtection algorithmName="SHA-512" hashValue="mjNBTQuL3j52JknEbKBfh542Q9yMUYotho7OboEixHA8oFZC0Tn+fOyXiKlOx2FzAVupUy35iPk0ZXFczgcTeQ==" saltValue="nsWax2oIo0h4//yrl2Hi/g==" spinCount="100000" sheet="1" objects="1" scenarios="1"/>
  <mergeCells count="24">
    <mergeCell ref="A55:E55"/>
    <mergeCell ref="A12:E12"/>
    <mergeCell ref="A13:B13"/>
    <mergeCell ref="A11:B11"/>
    <mergeCell ref="A30:E30"/>
    <mergeCell ref="A56:E56"/>
    <mergeCell ref="A7:E7"/>
    <mergeCell ref="A3:E3"/>
    <mergeCell ref="A5:D5"/>
    <mergeCell ref="A6:D6"/>
    <mergeCell ref="A4:D4"/>
    <mergeCell ref="A53:E53"/>
    <mergeCell ref="A29:E29"/>
    <mergeCell ref="A9:B9"/>
    <mergeCell ref="A54:E54"/>
    <mergeCell ref="A37:E37"/>
    <mergeCell ref="A38:E38"/>
    <mergeCell ref="C11:E11"/>
    <mergeCell ref="A52:E52"/>
    <mergeCell ref="A2:B2"/>
    <mergeCell ref="C2:E2"/>
    <mergeCell ref="A39:B39"/>
    <mergeCell ref="A10:B10"/>
    <mergeCell ref="A8:B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Mestrado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Maria de Almeida</dc:creator>
  <cp:lastModifiedBy>Fernanda Maria de Almeida</cp:lastModifiedBy>
  <dcterms:created xsi:type="dcterms:W3CDTF">2020-08-31T13:10:52Z</dcterms:created>
  <dcterms:modified xsi:type="dcterms:W3CDTF">2025-09-24T23:21:23Z</dcterms:modified>
</cp:coreProperties>
</file>